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wellateam-my.sharepoint.com/personal/katharine_davies_wella_com/Documents/Documents/08. Business Protection Plan/Supporting Assets/"/>
    </mc:Choice>
  </mc:AlternateContent>
  <xr:revisionPtr revIDLastSave="47" documentId="13_ncr:1_{C85A90FF-AB12-4EF1-88F6-04946BBE6DA6}" xr6:coauthVersionLast="47" xr6:coauthVersionMax="47" xr10:uidLastSave="{94E2FFB6-5397-42DF-AAA4-4312B02C72FC}"/>
  <bookViews>
    <workbookView xWindow="-110" yWindow="-110" windowWidth="19420" windowHeight="10420" firstSheet="1" activeTab="1" xr2:uid="{D92C9899-96B9-4804-91AF-58F93C2E82C5}"/>
  </bookViews>
  <sheets>
    <sheet name="ACTION PLAN" sheetId="5" state="hidden" r:id="rId1"/>
    <sheet name="P&amp;L" sheetId="1" r:id="rId2"/>
    <sheet name="PROFITABILITY MODEL" sheetId="2" state="hidden" r:id="rId3"/>
    <sheet name="PRODUCTIVITY MODEL" sheetId="4" r:id="rId4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6" i="4" s="1"/>
  <c r="N42" i="4"/>
  <c r="N41" i="4"/>
  <c r="N25" i="4"/>
  <c r="N24" i="4"/>
  <c r="I42" i="4"/>
  <c r="I41" i="4"/>
  <c r="N32" i="4"/>
  <c r="N39" i="4"/>
  <c r="O39" i="4"/>
  <c r="I32" i="4"/>
  <c r="I39" i="4"/>
  <c r="D32" i="4"/>
  <c r="D40" i="4" s="1"/>
  <c r="N29" i="4"/>
  <c r="N33" i="4"/>
  <c r="N40" i="4"/>
  <c r="O40" i="4"/>
  <c r="P40" i="4"/>
  <c r="N15" i="4"/>
  <c r="N22" i="4"/>
  <c r="N12" i="4"/>
  <c r="I29" i="4"/>
  <c r="I33" i="4"/>
  <c r="I40" i="4"/>
  <c r="J40" i="4"/>
  <c r="K40" i="4"/>
  <c r="I15" i="4"/>
  <c r="I25" i="4"/>
  <c r="J25" i="4" s="1"/>
  <c r="I12" i="4"/>
  <c r="I16" i="4"/>
  <c r="D29" i="4"/>
  <c r="D15" i="4"/>
  <c r="D29" i="1"/>
  <c r="D17" i="1"/>
  <c r="D11" i="1"/>
  <c r="E27" i="1" s="1"/>
  <c r="O22" i="4"/>
  <c r="O25" i="4"/>
  <c r="O42" i="4"/>
  <c r="P42" i="4"/>
  <c r="I23" i="4"/>
  <c r="J23" i="4" s="1"/>
  <c r="K23" i="4" s="1"/>
  <c r="O41" i="4"/>
  <c r="P41" i="4"/>
  <c r="J39" i="4"/>
  <c r="K39" i="4"/>
  <c r="J42" i="4"/>
  <c r="K42" i="4"/>
  <c r="J41" i="4"/>
  <c r="K41" i="4"/>
  <c r="I22" i="4"/>
  <c r="J22" i="4" s="1"/>
  <c r="P39" i="4"/>
  <c r="I24" i="4"/>
  <c r="J24" i="4" s="1"/>
  <c r="K24" i="4" s="1"/>
  <c r="N16" i="4"/>
  <c r="N23" i="4"/>
  <c r="O23" i="4"/>
  <c r="P23" i="4"/>
  <c r="O24" i="4"/>
  <c r="P22" i="4"/>
  <c r="P24" i="4"/>
  <c r="P25" i="4"/>
  <c r="D25" i="4" l="1"/>
  <c r="E25" i="4" s="1"/>
  <c r="F25" i="4" s="1"/>
  <c r="D23" i="4"/>
  <c r="E23" i="4" s="1"/>
  <c r="F23" i="4" s="1"/>
  <c r="K25" i="4"/>
  <c r="K22" i="4"/>
  <c r="D24" i="4"/>
  <c r="E24" i="4" s="1"/>
  <c r="F24" i="4" s="1"/>
  <c r="D39" i="4"/>
  <c r="E39" i="4" s="1"/>
  <c r="D42" i="4"/>
  <c r="E42" i="4" s="1"/>
  <c r="D41" i="4"/>
  <c r="E41" i="4" s="1"/>
  <c r="D22" i="4"/>
  <c r="E22" i="4" s="1"/>
  <c r="F22" i="4" s="1"/>
  <c r="D33" i="4"/>
  <c r="E40" i="4"/>
  <c r="E28" i="1"/>
  <c r="E16" i="1"/>
  <c r="D20" i="1"/>
  <c r="E25" i="1"/>
  <c r="F40" i="4" l="1"/>
  <c r="F41" i="4"/>
  <c r="F42" i="4"/>
  <c r="F39" i="4"/>
  <c r="D21" i="1"/>
  <c r="D32" i="1"/>
  <c r="E32" i="1" s="1"/>
</calcChain>
</file>

<file path=xl/sharedStrings.xml><?xml version="1.0" encoding="utf-8"?>
<sst xmlns="http://schemas.openxmlformats.org/spreadsheetml/2006/main" count="134" uniqueCount="58">
  <si>
    <t>rebooking</t>
  </si>
  <si>
    <t>% colour clients</t>
  </si>
  <si>
    <t>avg bill</t>
  </si>
  <si>
    <t xml:space="preserve">frequency </t>
  </si>
  <si>
    <t>retail</t>
  </si>
  <si>
    <t>staff utilisation</t>
  </si>
  <si>
    <t>PROFIT &amp; LOSS</t>
  </si>
  <si>
    <t>INPUT INTO YELLOW BOXES ONLY</t>
  </si>
  <si>
    <t>INCOME</t>
  </si>
  <si>
    <t>£</t>
  </si>
  <si>
    <t>% OF INCOME</t>
  </si>
  <si>
    <t>SERVICES</t>
  </si>
  <si>
    <t>RETAIL SALES</t>
  </si>
  <si>
    <t>TOTAL INCOME</t>
  </si>
  <si>
    <t>COST OF GOODS SOLD</t>
  </si>
  <si>
    <t xml:space="preserve">STOCK </t>
  </si>
  <si>
    <t>TOTAL COST OF GOODS SOLD</t>
  </si>
  <si>
    <t>GROSS PROFIT</t>
  </si>
  <si>
    <t>GROSS MARGIN</t>
  </si>
  <si>
    <t>EXPENSES</t>
  </si>
  <si>
    <t>WAGES</t>
  </si>
  <si>
    <t>COMMISSION</t>
  </si>
  <si>
    <t>FIXED COSTS</t>
  </si>
  <si>
    <t>VARIABLE COSTS</t>
  </si>
  <si>
    <t>TOTAL EXPENSES</t>
  </si>
  <si>
    <t>OPERATING PROFIT</t>
  </si>
  <si>
    <t>CONFIDENTIAL DOCUMENT: The information contained in this document is confidential, privileged and only for use by the intended recipient.</t>
  </si>
  <si>
    <t>*All pricing is at the sole discretion of the retailer. "Price" entries in this document are given purely as an example for how the calculator works and are fully editable.</t>
  </si>
  <si>
    <t>PROFITABILITY MODEL</t>
  </si>
  <si>
    <t>NAIL TECH PRODUCTIVITY MODEL</t>
  </si>
  <si>
    <t>NAIL TECH 1</t>
  </si>
  <si>
    <t>NAIL TECH 2</t>
  </si>
  <si>
    <t>NAIL TECH 3</t>
  </si>
  <si>
    <t>CURRENT DAILY</t>
  </si>
  <si>
    <t>HOURLY RATE</t>
  </si>
  <si>
    <t>DAILY WORKING HOURS</t>
  </si>
  <si>
    <t>DAILY COST</t>
  </si>
  <si>
    <t>AVERAGE DAILY TAKINGS</t>
  </si>
  <si>
    <t>AVERAGE HOURS UTILISED</t>
  </si>
  <si>
    <t>UTILISATION</t>
  </si>
  <si>
    <t>DAILY PROFIT</t>
  </si>
  <si>
    <t>PROFIT</t>
  </si>
  <si>
    <t>DAILY OPPORTUNITY</t>
  </si>
  <si>
    <t>TAKINGS</t>
  </si>
  <si>
    <t>POTENTIAL PROFIT</t>
  </si>
  <si>
    <t>INCREASE IN PROFIT</t>
  </si>
  <si>
    <t>70% UTILISED</t>
  </si>
  <si>
    <t>80% UTILISED</t>
  </si>
  <si>
    <t>90% UTILISED</t>
  </si>
  <si>
    <t>100% UTILISED</t>
  </si>
  <si>
    <t>CURRENT WEEKLY</t>
  </si>
  <si>
    <t>WEEKLY WORKING HOURS</t>
  </si>
  <si>
    <t>WEEKLY COST</t>
  </si>
  <si>
    <t>AVERAGE WEEKLY TAKINGS</t>
  </si>
  <si>
    <t>AVERAGE HOURS UTILISED PER WEEK</t>
  </si>
  <si>
    <t>WEEKLY UTILISATION</t>
  </si>
  <si>
    <t>WEEKLY PROFIT</t>
  </si>
  <si>
    <t>WEEKLY OPPORTUNITY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</si>
</sst>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0.0"/>
    <numFmt numFmtId="165" formatCode="&quot;£&quot;#,##0.00"/>
  </numFmts>
  <fonts count="19"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sz val="11"/>
      <color theme="1"/>
      <name val="Aspira"/>
      <family val="3"/>
    </font>
    <font>
      <b/>
      <sz val="12"/>
      <color theme="0"/>
      <name val="Aspira"/>
      <family val="3"/>
    </font>
    <font>
      <b/>
      <sz val="36"/>
      <color theme="1"/>
      <name val="Aspira HEAVY"/>
    </font>
    <font>
      <b/>
      <i/>
      <sz val="12"/>
      <color theme="1"/>
      <name val="Aspira"/>
      <family val="3"/>
    </font>
    <font>
      <sz val="12"/>
      <color theme="1"/>
      <name val="Aspira"/>
      <family val="3"/>
    </font>
    <font>
      <b/>
      <sz val="12"/>
      <color theme="1"/>
      <name val="Aspira"/>
      <family val="3"/>
    </font>
    <font>
      <b/>
      <sz val="11"/>
      <color theme="1"/>
      <name val="Aspira"/>
      <family val="3"/>
    </font>
    <font>
      <b/>
      <sz val="11"/>
      <color theme="0"/>
      <name val="Aspira"/>
      <family val="3"/>
    </font>
    <font>
      <b/>
      <sz val="14"/>
      <color theme="0"/>
      <name val="Aspira"/>
      <family val="3"/>
    </font>
    <font>
      <b/>
      <sz val="16"/>
      <color theme="1"/>
      <name val="Aspira"/>
      <family val="3"/>
    </font>
    <font>
      <b/>
      <sz val="12"/>
      <name val="Aspira"/>
      <family val="3"/>
    </font>
    <font>
      <b/>
      <sz val="18"/>
      <color theme="1"/>
      <name val="Aspira"/>
      <family val="3"/>
    </font>
    <font>
      <b/>
      <sz val="72"/>
      <color rgb="FF00B050"/>
      <name val="Aspira"/>
      <family val="3"/>
    </font>
    <font>
      <sz val="11"/>
      <color theme="0"/>
      <name val="Aspira"/>
      <family val="3"/>
    </font>
    <font>
      <sz val="10"/>
      <color theme="0"/>
      <name val="Aspira"/>
      <family val="3"/>
    </font>
    <font>
      <sz val="10"/>
      <color theme="1"/>
      <name val="Aspira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1" xfId="0" applyFont="1" applyFill="1" applyBorder="1"/>
    <xf numFmtId="43" fontId="7" fillId="2" borderId="0" xfId="1" applyFont="1" applyFill="1" applyBorder="1"/>
    <xf numFmtId="0" fontId="7" fillId="2" borderId="6" xfId="0" applyFont="1" applyFill="1" applyBorder="1"/>
    <xf numFmtId="0" fontId="8" fillId="3" borderId="9" xfId="0" applyFont="1" applyFill="1" applyBorder="1"/>
    <xf numFmtId="0" fontId="8" fillId="2" borderId="0" xfId="0" applyFont="1" applyFill="1" applyAlignment="1">
      <alignment horizontal="center"/>
    </xf>
    <xf numFmtId="9" fontId="7" fillId="7" borderId="8" xfId="2" applyFont="1" applyFill="1" applyBorder="1"/>
    <xf numFmtId="0" fontId="8" fillId="4" borderId="9" xfId="0" applyFont="1" applyFill="1" applyBorder="1"/>
    <xf numFmtId="0" fontId="8" fillId="2" borderId="0" xfId="0" applyFont="1" applyFill="1" applyAlignment="1">
      <alignment horizontal="center" wrapText="1"/>
    </xf>
    <xf numFmtId="9" fontId="7" fillId="7" borderId="5" xfId="2" applyFont="1" applyFill="1" applyBorder="1"/>
    <xf numFmtId="43" fontId="7" fillId="6" borderId="2" xfId="1" applyFont="1" applyFill="1" applyBorder="1" applyProtection="1">
      <protection locked="0"/>
    </xf>
    <xf numFmtId="43" fontId="7" fillId="6" borderId="7" xfId="1" applyFont="1" applyFill="1" applyBorder="1" applyProtection="1">
      <protection locked="0"/>
    </xf>
    <xf numFmtId="0" fontId="10" fillId="5" borderId="0" xfId="0" applyFont="1" applyFill="1"/>
    <xf numFmtId="0" fontId="9" fillId="2" borderId="0" xfId="0" applyFont="1" applyFill="1"/>
    <xf numFmtId="43" fontId="9" fillId="2" borderId="0" xfId="0" applyNumberFormat="1" applyFont="1" applyFill="1"/>
    <xf numFmtId="43" fontId="7" fillId="2" borderId="0" xfId="1" applyFont="1" applyFill="1" applyBorder="1" applyAlignment="1">
      <alignment horizontal="center"/>
    </xf>
    <xf numFmtId="0" fontId="8" fillId="2" borderId="0" xfId="0" applyFont="1" applyFill="1"/>
    <xf numFmtId="165" fontId="7" fillId="2" borderId="5" xfId="1" applyNumberFormat="1" applyFont="1" applyFill="1" applyBorder="1" applyAlignment="1">
      <alignment horizontal="center"/>
    </xf>
    <xf numFmtId="165" fontId="7" fillId="2" borderId="12" xfId="1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0" fontId="7" fillId="2" borderId="3" xfId="0" applyFont="1" applyFill="1" applyBorder="1"/>
    <xf numFmtId="165" fontId="7" fillId="2" borderId="11" xfId="1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0" fontId="8" fillId="8" borderId="9" xfId="0" applyFont="1" applyFill="1" applyBorder="1"/>
    <xf numFmtId="165" fontId="8" fillId="8" borderId="10" xfId="2" applyNumberFormat="1" applyFont="1" applyFill="1" applyBorder="1" applyAlignment="1">
      <alignment horizontal="center"/>
    </xf>
    <xf numFmtId="9" fontId="8" fillId="8" borderId="10" xfId="2" applyFont="1" applyFill="1" applyBorder="1" applyAlignment="1">
      <alignment horizontal="center"/>
    </xf>
    <xf numFmtId="0" fontId="7" fillId="2" borderId="5" xfId="0" applyFont="1" applyFill="1" applyBorder="1"/>
    <xf numFmtId="0" fontId="7" fillId="2" borderId="12" xfId="0" applyFont="1" applyFill="1" applyBorder="1"/>
    <xf numFmtId="0" fontId="7" fillId="2" borderId="11" xfId="0" applyFont="1" applyFill="1" applyBorder="1"/>
    <xf numFmtId="165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0" xfId="2" applyFont="1" applyFill="1" applyBorder="1" applyAlignment="1">
      <alignment horizontal="center"/>
    </xf>
    <xf numFmtId="5" fontId="14" fillId="2" borderId="0" xfId="0" applyNumberFormat="1" applyFont="1" applyFill="1" applyAlignment="1">
      <alignment vertical="center" wrapText="1"/>
    </xf>
    <xf numFmtId="0" fontId="8" fillId="7" borderId="9" xfId="0" applyFont="1" applyFill="1" applyBorder="1"/>
    <xf numFmtId="165" fontId="8" fillId="7" borderId="10" xfId="2" applyNumberFormat="1" applyFont="1" applyFill="1" applyBorder="1" applyAlignment="1">
      <alignment horizontal="center"/>
    </xf>
    <xf numFmtId="43" fontId="8" fillId="3" borderId="10" xfId="1" applyFont="1" applyFill="1" applyBorder="1"/>
    <xf numFmtId="43" fontId="8" fillId="4" borderId="10" xfId="1" applyFont="1" applyFill="1" applyBorder="1"/>
    <xf numFmtId="9" fontId="8" fillId="4" borderId="10" xfId="2" applyFont="1" applyFill="1" applyBorder="1"/>
    <xf numFmtId="9" fontId="16" fillId="2" borderId="0" xfId="2" applyFont="1" applyFill="1"/>
    <xf numFmtId="0" fontId="16" fillId="2" borderId="0" xfId="0" applyFont="1" applyFill="1"/>
    <xf numFmtId="165" fontId="13" fillId="8" borderId="1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43" fontId="7" fillId="2" borderId="0" xfId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43" fontId="8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center"/>
    </xf>
    <xf numFmtId="9" fontId="3" fillId="2" borderId="0" xfId="0" applyNumberFormat="1" applyFont="1" applyFill="1"/>
    <xf numFmtId="10" fontId="7" fillId="2" borderId="0" xfId="2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9" fontId="7" fillId="7" borderId="5" xfId="2" applyFont="1" applyFill="1" applyBorder="1" applyAlignment="1">
      <alignment horizontal="right" vertical="center"/>
    </xf>
    <xf numFmtId="9" fontId="7" fillId="7" borderId="11" xfId="2" applyFont="1" applyFill="1" applyBorder="1" applyAlignment="1">
      <alignment horizontal="right" vertical="center"/>
    </xf>
    <xf numFmtId="0" fontId="17" fillId="11" borderId="0" xfId="0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5" fontId="15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 vertical="center" wrapText="1"/>
    </xf>
    <xf numFmtId="5" fontId="14" fillId="10" borderId="0" xfId="0" applyNumberFormat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Normal 2" xfId="3" xr:uid="{D2F37EC1-9926-4171-87EF-7066A58A994D}"/>
    <cellStyle name="Percent" xfId="2" builtinId="5"/>
    <cellStyle name="Percent 2" xfId="4" xr:uid="{CBD41DD6-9B6B-460A-A6B6-7C19F5CD1C6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74706</xdr:colOff>
      <xdr:row>0</xdr:row>
      <xdr:rowOff>0</xdr:rowOff>
    </xdr:from>
    <xdr:to>
      <xdr:col>1</xdr:col>
      <xdr:colOff>578037</xdr:colOff>
      <xdr:row>5</xdr:row>
      <xdr:rowOff>204507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1DB437-B897-418E-BE0D-502014B0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6" y="0"/>
          <a:ext cx="1190625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0</xdr:row>
      <xdr:rowOff>166688</xdr:rowOff>
    </xdr:from>
    <xdr:to>
      <xdr:col>1</xdr:col>
      <xdr:colOff>437748</xdr:colOff>
      <xdr:row>5</xdr:row>
      <xdr:rowOff>130571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F3E9E72-43FC-49BC-B136-7AA67E3E3B35}"/>
            </a:ext>
          </a:extLst>
        </xdr:cNvPr>
        <xdr:cNvGrpSpPr/>
      </xdr:nvGrpSpPr>
      <xdr:grpSpPr>
        <a:xfrm>
          <a:off x="250031" y="166688"/>
          <a:ext cx="873517" cy="935433"/>
          <a:chOff x="2892820" y="0"/>
          <a:chExt cx="6406358" cy="68580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A2838B5-FB0C-64F2-841E-9592881B99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820" y="0"/>
            <a:ext cx="6406358" cy="68580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5BF1848-3626-88D5-A4FD-B5800EB899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679" y="207248"/>
            <a:ext cx="3003477" cy="322175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DE63534-13BD-D830-56CE-D1A6910E3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545" y="3429001"/>
            <a:ext cx="3033993" cy="322175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AF4E479-C8DD-FE6A-C97D-0767B2E7D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207248"/>
            <a:ext cx="3001731" cy="3221753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5413F5F-E468-ABD9-F435-58DE0DD92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3429001"/>
            <a:ext cx="3007321" cy="3221753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E2B4CAE-D903-2D26-1A89-23F7EBAB99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92078" y="100724"/>
            <a:ext cx="6222126" cy="6656552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690200FC-FD2F-9334-87C4-3998A3E4DE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0381" y="2494105"/>
            <a:ext cx="1871238" cy="1869789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1</xdr:col>
      <xdr:colOff>587375</xdr:colOff>
      <xdr:row>5</xdr:row>
      <xdr:rowOff>222250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114563-A0D8-4BA4-D985-690FA708F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0"/>
          <a:ext cx="11906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343B-B9C8-4F22-BF88-3C09E4A1D9CE}">
  <sheetPr>
    <tabColor theme="5" tint="0.79998168889431442"/>
  </sheetPr>
  <dimension ref="D7:D12"/>
  <sheetViews>
    <sheetView workbookViewId="0">
      <selection activeCell="B7" sqref="B7"/>
    </sheetView>
  </sheetViews>
  <sheetFormatPr defaultColWidth="9" defaultRowHeight="14.45"/>
  <cols>
    <col min="1" max="16384" width="9" style="54"/>
  </cols>
  <sheetData>
    <row r="7" spans="4:4">
      <c r="D7" s="54" t="s">
        <v>0</v>
      </c>
    </row>
    <row r="8" spans="4:4">
      <c r="D8" s="54" t="s">
        <v>1</v>
      </c>
    </row>
    <row r="9" spans="4:4">
      <c r="D9" s="54" t="s">
        <v>2</v>
      </c>
    </row>
    <row r="10" spans="4:4">
      <c r="D10" s="54" t="s">
        <v>3</v>
      </c>
    </row>
    <row r="11" spans="4:4">
      <c r="D11" s="54" t="s">
        <v>4</v>
      </c>
    </row>
    <row r="12" spans="4:4">
      <c r="D12" s="54" t="s">
        <v>5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2C05-13A6-4B39-814F-4157222FF1FF}">
  <sheetPr>
    <tabColor theme="8" tint="0.59999389629810485"/>
  </sheetPr>
  <dimension ref="A2:R36"/>
  <sheetViews>
    <sheetView tabSelected="1" zoomScale="85" zoomScaleNormal="85" workbookViewId="0">
      <selection activeCell="D28" sqref="D28"/>
    </sheetView>
  </sheetViews>
  <sheetFormatPr defaultColWidth="9" defaultRowHeight="15"/>
  <cols>
    <col min="1" max="2" width="9" style="1"/>
    <col min="3" max="3" width="31.25" style="1" customWidth="1"/>
    <col min="4" max="4" width="14.125" style="1" bestFit="1" customWidth="1"/>
    <col min="5" max="5" width="10.5" style="1" customWidth="1"/>
    <col min="6" max="6" width="2.875" style="1" customWidth="1"/>
    <col min="7" max="7" width="8.375" style="1" customWidth="1"/>
    <col min="8" max="8" width="9" style="1"/>
    <col min="9" max="9" width="16.125" style="1" bestFit="1" customWidth="1"/>
    <col min="10" max="16384" width="9" style="1"/>
  </cols>
  <sheetData>
    <row r="2" spans="3:6" ht="15" customHeight="1">
      <c r="C2" s="66" t="s">
        <v>6</v>
      </c>
      <c r="D2" s="66"/>
      <c r="E2" s="66"/>
      <c r="F2" s="2"/>
    </row>
    <row r="3" spans="3:6" ht="15" customHeight="1">
      <c r="C3" s="66"/>
      <c r="D3" s="66"/>
      <c r="E3" s="66"/>
      <c r="F3" s="2"/>
    </row>
    <row r="4" spans="3:6" ht="15" customHeight="1">
      <c r="C4" s="66"/>
      <c r="D4" s="66"/>
      <c r="E4" s="66"/>
      <c r="F4" s="2"/>
    </row>
    <row r="5" spans="3:6" ht="16.5">
      <c r="C5" s="3" t="s">
        <v>7</v>
      </c>
      <c r="D5" s="4"/>
      <c r="E5" s="4"/>
      <c r="F5" s="4"/>
    </row>
    <row r="6" spans="3:6" ht="22.5" customHeight="1">
      <c r="C6" s="4"/>
      <c r="D6" s="4"/>
      <c r="E6" s="4"/>
      <c r="F6" s="4"/>
    </row>
    <row r="7" spans="3:6" ht="33">
      <c r="C7" s="5" t="s">
        <v>8</v>
      </c>
      <c r="D7" s="6" t="s">
        <v>9</v>
      </c>
      <c r="E7" s="7" t="s">
        <v>10</v>
      </c>
      <c r="F7" s="4"/>
    </row>
    <row r="8" spans="3:6" ht="3.75" customHeight="1">
      <c r="C8" s="8"/>
      <c r="D8" s="9"/>
      <c r="E8" s="10"/>
      <c r="F8" s="4"/>
    </row>
    <row r="9" spans="3:6" ht="19.5" customHeight="1">
      <c r="C9" s="11" t="s">
        <v>11</v>
      </c>
      <c r="D9" s="20">
        <v>2000</v>
      </c>
      <c r="E9" s="12"/>
      <c r="F9" s="4"/>
    </row>
    <row r="10" spans="3:6" ht="16.5">
      <c r="C10" s="13" t="s">
        <v>12</v>
      </c>
      <c r="D10" s="21">
        <v>50</v>
      </c>
      <c r="E10" s="12"/>
      <c r="F10" s="4"/>
    </row>
    <row r="11" spans="3:6" ht="16.5">
      <c r="C11" s="14" t="s">
        <v>13</v>
      </c>
      <c r="D11" s="48">
        <f>SUM(D9:D10)</f>
        <v>2050</v>
      </c>
      <c r="E11" s="12"/>
      <c r="F11" s="4"/>
    </row>
    <row r="12" spans="3:6" ht="16.5">
      <c r="C12" s="26"/>
      <c r="D12" s="12"/>
      <c r="E12" s="12"/>
      <c r="F12" s="4"/>
    </row>
    <row r="13" spans="3:6" ht="16.5">
      <c r="C13" s="4"/>
      <c r="D13" s="4"/>
      <c r="E13" s="4"/>
      <c r="F13" s="4"/>
    </row>
    <row r="14" spans="3:6" ht="16.5">
      <c r="C14" s="5" t="s">
        <v>14</v>
      </c>
      <c r="D14" s="6" t="s">
        <v>9</v>
      </c>
      <c r="E14" s="15"/>
      <c r="F14" s="4"/>
    </row>
    <row r="15" spans="3:6" ht="6" customHeight="1">
      <c r="C15" s="8"/>
      <c r="D15" s="9"/>
      <c r="E15" s="15"/>
      <c r="F15" s="4"/>
    </row>
    <row r="16" spans="3:6" ht="16.5">
      <c r="C16" s="11" t="s">
        <v>15</v>
      </c>
      <c r="D16" s="20">
        <v>500</v>
      </c>
      <c r="E16" s="16">
        <f>IFERROR(D16/D11,"")</f>
        <v>0.24390243902439024</v>
      </c>
      <c r="F16" s="4"/>
    </row>
    <row r="17" spans="3:6" ht="16.5">
      <c r="C17" s="14" t="s">
        <v>16</v>
      </c>
      <c r="D17" s="48">
        <f>SUM(D16:D16)</f>
        <v>500</v>
      </c>
      <c r="E17" s="12"/>
      <c r="F17" s="4"/>
    </row>
    <row r="18" spans="3:6" ht="16.5">
      <c r="C18" s="4"/>
      <c r="D18" s="4"/>
      <c r="E18" s="4"/>
      <c r="F18" s="4"/>
    </row>
    <row r="19" spans="3:6" ht="16.5">
      <c r="C19" s="4"/>
      <c r="D19" s="15" t="s">
        <v>9</v>
      </c>
      <c r="E19" s="15"/>
      <c r="F19" s="4"/>
    </row>
    <row r="20" spans="3:6" ht="16.5">
      <c r="C20" s="17" t="s">
        <v>17</v>
      </c>
      <c r="D20" s="49">
        <f>D11-D17</f>
        <v>1550</v>
      </c>
      <c r="E20" s="12"/>
      <c r="F20" s="4"/>
    </row>
    <row r="21" spans="3:6" ht="16.5">
      <c r="C21" s="17" t="s">
        <v>18</v>
      </c>
      <c r="D21" s="50">
        <f>IFERROR(D20/D11,"")</f>
        <v>0.75609756097560976</v>
      </c>
      <c r="E21" s="12"/>
      <c r="F21" s="4"/>
    </row>
    <row r="22" spans="3:6" ht="16.5">
      <c r="C22" s="4"/>
      <c r="D22" s="4"/>
      <c r="E22" s="4"/>
      <c r="F22" s="4"/>
    </row>
    <row r="23" spans="3:6" ht="16.5">
      <c r="C23" s="5" t="s">
        <v>19</v>
      </c>
      <c r="D23" s="6" t="s">
        <v>9</v>
      </c>
      <c r="E23" s="18"/>
      <c r="F23" s="4"/>
    </row>
    <row r="24" spans="3:6" ht="5.25" customHeight="1">
      <c r="C24" s="8"/>
      <c r="D24" s="9"/>
      <c r="E24" s="18"/>
      <c r="F24" s="4"/>
    </row>
    <row r="25" spans="3:6" ht="16.5">
      <c r="C25" s="11" t="s">
        <v>20</v>
      </c>
      <c r="D25" s="20">
        <v>500</v>
      </c>
      <c r="E25" s="67">
        <f>IFERROR((D25+D26)/$D$11,"")</f>
        <v>0.24390243902439024</v>
      </c>
      <c r="F25" s="4"/>
    </row>
    <row r="26" spans="3:6" ht="16.5">
      <c r="C26" s="13" t="s">
        <v>21</v>
      </c>
      <c r="D26" s="21">
        <v>0</v>
      </c>
      <c r="E26" s="68"/>
      <c r="F26" s="4"/>
    </row>
    <row r="27" spans="3:6" ht="16.5">
      <c r="C27" s="13" t="s">
        <v>22</v>
      </c>
      <c r="D27" s="21">
        <v>500</v>
      </c>
      <c r="E27" s="19">
        <f>IFERROR(D27/$D$11,"")</f>
        <v>0.24390243902439024</v>
      </c>
      <c r="F27" s="4"/>
    </row>
    <row r="28" spans="3:6" ht="16.5">
      <c r="C28" s="13" t="s">
        <v>23</v>
      </c>
      <c r="D28" s="21">
        <v>20</v>
      </c>
      <c r="E28" s="16">
        <f>IFERROR(D28/$D$11,"")</f>
        <v>9.7560975609756097E-3</v>
      </c>
      <c r="F28" s="4"/>
    </row>
    <row r="29" spans="3:6" ht="16.5">
      <c r="C29" s="14" t="s">
        <v>24</v>
      </c>
      <c r="D29" s="48">
        <f>SUM(D25:D28)</f>
        <v>1020</v>
      </c>
      <c r="E29" s="11"/>
      <c r="F29" s="4"/>
    </row>
    <row r="30" spans="3:6" ht="16.5">
      <c r="C30" s="4"/>
      <c r="D30" s="4"/>
      <c r="E30" s="4"/>
      <c r="F30" s="4"/>
    </row>
    <row r="31" spans="3:6" ht="16.5">
      <c r="C31" s="4"/>
      <c r="D31" s="15" t="s">
        <v>9</v>
      </c>
      <c r="E31" s="15"/>
      <c r="F31" s="4"/>
    </row>
    <row r="32" spans="3:6" ht="16.5">
      <c r="C32" s="17" t="s">
        <v>25</v>
      </c>
      <c r="D32" s="49">
        <f>D20-D29</f>
        <v>530</v>
      </c>
      <c r="E32" s="16">
        <f>IFERROR(D32/$D$11,"")</f>
        <v>0.25853658536585367</v>
      </c>
      <c r="F32" s="4"/>
    </row>
    <row r="35" spans="1:18">
      <c r="A35" s="69" t="s">
        <v>26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>
      <c r="A36" s="70" t="s">
        <v>27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</row>
  </sheetData>
  <sheetProtection algorithmName="SHA-512" hashValue="g8gWPMvdQ16ZO7AtLX464S5i80tRv73AItvaD0uspj54XIi2PynV/i+4BItJKibT1cvEVgWJQlEWi5rq2S4n+g==" saltValue="VJv/mpwtStJSW2rXQhlDnQ==" spinCount="100000" sheet="1" objects="1" scenarios="1" selectLockedCells="1"/>
  <mergeCells count="4">
    <mergeCell ref="C2:E4"/>
    <mergeCell ref="E25:E26"/>
    <mergeCell ref="A35:R35"/>
    <mergeCell ref="A36:R36"/>
  </mergeCells>
  <pageMargins left="0.7" right="0.7" top="0.75" bottom="0.75" header="0.3" footer="0.3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07EF-C8D1-4B6D-A0D7-210C14768F71}">
  <sheetPr>
    <tabColor theme="7" tint="0.59999389629810485"/>
  </sheetPr>
  <dimension ref="C2:Y28"/>
  <sheetViews>
    <sheetView zoomScale="84" zoomScaleNormal="84" workbookViewId="0">
      <selection activeCell="C7" sqref="C7:E7"/>
    </sheetView>
  </sheetViews>
  <sheetFormatPr defaultColWidth="9" defaultRowHeight="15"/>
  <cols>
    <col min="1" max="2" width="9" style="1"/>
    <col min="3" max="3" width="48.625" style="1" customWidth="1"/>
    <col min="4" max="4" width="13.375" style="1" bestFit="1" customWidth="1"/>
    <col min="5" max="5" width="8.125" style="1" bestFit="1" customWidth="1"/>
    <col min="6" max="6" width="8.375" style="1" customWidth="1"/>
    <col min="7" max="7" width="9" style="1"/>
    <col min="8" max="8" width="16.125" style="1" bestFit="1" customWidth="1"/>
    <col min="9" max="16384" width="9" style="1"/>
  </cols>
  <sheetData>
    <row r="2" spans="3:25" ht="15" customHeight="1">
      <c r="C2" s="74" t="s">
        <v>28</v>
      </c>
      <c r="D2" s="74"/>
      <c r="E2" s="74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3:25" ht="15" customHeight="1">
      <c r="C3" s="74"/>
      <c r="D3" s="74"/>
      <c r="E3" s="7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3:25" ht="15" customHeight="1">
      <c r="C4" s="74"/>
      <c r="D4" s="74"/>
      <c r="E4" s="7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3:25" ht="16.5">
      <c r="C5" s="3" t="s">
        <v>7</v>
      </c>
      <c r="D5" s="4"/>
      <c r="E5" s="4"/>
    </row>
    <row r="6" spans="3:25" ht="22.5" customHeight="1">
      <c r="C6" s="4"/>
      <c r="D6" s="4"/>
      <c r="E6" s="4"/>
    </row>
    <row r="7" spans="3:25" ht="21.6">
      <c r="C7" s="73"/>
      <c r="D7" s="73"/>
      <c r="E7" s="73"/>
    </row>
    <row r="8" spans="3:25" ht="5.25" customHeight="1">
      <c r="C8" s="57"/>
      <c r="D8" s="57"/>
      <c r="E8" s="57"/>
    </row>
    <row r="9" spans="3:25">
      <c r="C9" s="58"/>
      <c r="D9" s="59"/>
      <c r="E9" s="59"/>
    </row>
    <row r="10" spans="3:25" ht="5.25" customHeight="1"/>
    <row r="11" spans="3:25" ht="16.5">
      <c r="C11" s="4"/>
      <c r="D11" s="56"/>
      <c r="E11" s="60"/>
    </row>
    <row r="12" spans="3:25" ht="16.5">
      <c r="C12" s="4"/>
      <c r="D12" s="56"/>
      <c r="E12" s="60"/>
    </row>
    <row r="13" spans="3:25" ht="16.5">
      <c r="C13" s="4"/>
      <c r="D13" s="56"/>
      <c r="E13" s="60"/>
    </row>
    <row r="14" spans="3:25" ht="16.5">
      <c r="C14" s="4"/>
      <c r="D14" s="56"/>
      <c r="E14" s="60"/>
    </row>
    <row r="15" spans="3:25" ht="16.5">
      <c r="C15" s="26"/>
      <c r="D15" s="61"/>
      <c r="E15" s="62"/>
    </row>
    <row r="16" spans="3:25">
      <c r="C16" s="23"/>
      <c r="D16" s="24"/>
      <c r="E16" s="63"/>
    </row>
    <row r="17" spans="3:5" ht="21.6">
      <c r="C17" s="73"/>
      <c r="D17" s="73"/>
      <c r="E17" s="73"/>
    </row>
    <row r="18" spans="3:5" ht="6" customHeight="1">
      <c r="C18" s="57"/>
      <c r="D18" s="57"/>
      <c r="E18" s="57"/>
    </row>
    <row r="19" spans="3:5">
      <c r="C19" s="58"/>
      <c r="D19" s="59"/>
      <c r="E19" s="59"/>
    </row>
    <row r="20" spans="3:5" ht="7.5" customHeight="1"/>
    <row r="21" spans="3:5" ht="16.5">
      <c r="C21" s="4"/>
      <c r="D21" s="25"/>
      <c r="E21" s="64"/>
    </row>
    <row r="22" spans="3:5" ht="16.5">
      <c r="C22" s="4"/>
      <c r="D22" s="25"/>
      <c r="E22" s="64"/>
    </row>
    <row r="23" spans="3:5" ht="16.5">
      <c r="C23" s="4"/>
      <c r="D23" s="25"/>
      <c r="E23" s="64"/>
    </row>
    <row r="24" spans="3:5" ht="16.5">
      <c r="C24" s="4"/>
      <c r="D24" s="25"/>
      <c r="E24" s="64"/>
    </row>
    <row r="25" spans="3:5" ht="16.5">
      <c r="C25" s="26"/>
      <c r="D25" s="61"/>
      <c r="E25" s="65"/>
    </row>
    <row r="26" spans="3:5" ht="6.75" customHeight="1"/>
    <row r="27" spans="3:5" ht="28.5" customHeight="1">
      <c r="C27" s="71"/>
      <c r="D27" s="71"/>
      <c r="E27" s="71"/>
    </row>
    <row r="28" spans="3:5" ht="95.45">
      <c r="C28" s="72"/>
      <c r="D28" s="72"/>
      <c r="E28" s="72"/>
    </row>
  </sheetData>
  <sheetProtection selectLockedCells="1"/>
  <mergeCells count="5">
    <mergeCell ref="C27:E27"/>
    <mergeCell ref="C28:E28"/>
    <mergeCell ref="C7:E7"/>
    <mergeCell ref="C17:E17"/>
    <mergeCell ref="C2:E4"/>
  </mergeCells>
  <pageMargins left="0.7" right="0.7" top="0.75" bottom="0.75" header="0.3" footer="0.3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8918-FC48-42FC-BDDF-2F174A8EDF89}">
  <sheetPr>
    <tabColor theme="9" tint="0.59999389629810485"/>
  </sheetPr>
  <dimension ref="A2:R46"/>
  <sheetViews>
    <sheetView zoomScale="40" zoomScaleNormal="40" workbookViewId="0">
      <selection activeCell="D30" sqref="D30:D31"/>
    </sheetView>
  </sheetViews>
  <sheetFormatPr defaultColWidth="9" defaultRowHeight="15"/>
  <cols>
    <col min="1" max="1" width="9" style="1"/>
    <col min="2" max="2" width="9" style="1" customWidth="1"/>
    <col min="3" max="3" width="40.125" style="1" customWidth="1"/>
    <col min="4" max="4" width="14.375" style="1" customWidth="1"/>
    <col min="5" max="6" width="13.875" style="1" customWidth="1"/>
    <col min="7" max="7" width="6.75" style="1" customWidth="1"/>
    <col min="8" max="8" width="36.5" style="1" customWidth="1"/>
    <col min="9" max="9" width="14.5" style="1" customWidth="1"/>
    <col min="10" max="10" width="14.25" style="1" customWidth="1"/>
    <col min="11" max="11" width="13.75" style="1" customWidth="1"/>
    <col min="12" max="12" width="7.125" style="1" customWidth="1"/>
    <col min="13" max="13" width="36.5" style="1" customWidth="1"/>
    <col min="14" max="14" width="15.375" style="1" customWidth="1"/>
    <col min="15" max="15" width="15.875" style="1" customWidth="1"/>
    <col min="16" max="16" width="13.25" style="1" customWidth="1"/>
    <col min="17" max="16384" width="9" style="1"/>
  </cols>
  <sheetData>
    <row r="2" spans="3:16" ht="15" customHeight="1">
      <c r="C2" s="66" t="s">
        <v>29</v>
      </c>
      <c r="D2" s="66"/>
      <c r="E2" s="66"/>
      <c r="F2" s="66"/>
      <c r="G2" s="66"/>
      <c r="H2" s="66"/>
    </row>
    <row r="3" spans="3:16" ht="15" customHeight="1">
      <c r="C3" s="66"/>
      <c r="D3" s="66"/>
      <c r="E3" s="66"/>
      <c r="F3" s="66"/>
      <c r="G3" s="66"/>
      <c r="H3" s="66"/>
    </row>
    <row r="4" spans="3:16" ht="15" customHeight="1">
      <c r="C4" s="66"/>
      <c r="D4" s="66"/>
      <c r="E4" s="66"/>
      <c r="F4" s="66"/>
      <c r="G4" s="66"/>
      <c r="H4" s="66"/>
    </row>
    <row r="5" spans="3:16" ht="16.5">
      <c r="C5" s="3" t="s">
        <v>7</v>
      </c>
      <c r="D5" s="4"/>
      <c r="E5" s="4"/>
    </row>
    <row r="6" spans="3:16" ht="22.5" customHeight="1">
      <c r="C6" s="4"/>
      <c r="D6" s="4"/>
      <c r="E6" s="4"/>
    </row>
    <row r="7" spans="3:16" ht="24.75" customHeight="1">
      <c r="C7" s="76" t="s">
        <v>30</v>
      </c>
      <c r="D7" s="76"/>
      <c r="E7" s="76"/>
      <c r="F7" s="76"/>
      <c r="H7" s="76" t="s">
        <v>31</v>
      </c>
      <c r="I7" s="76"/>
      <c r="J7" s="76"/>
      <c r="K7" s="76"/>
      <c r="M7" s="76" t="s">
        <v>32</v>
      </c>
      <c r="N7" s="76"/>
      <c r="O7" s="76"/>
      <c r="P7" s="76"/>
    </row>
    <row r="8" spans="3:16" ht="6" customHeight="1">
      <c r="C8" s="45"/>
      <c r="D8" s="45"/>
      <c r="E8" s="45"/>
      <c r="F8" s="45"/>
      <c r="H8" s="45"/>
      <c r="I8" s="45"/>
      <c r="J8" s="45"/>
      <c r="K8" s="45"/>
      <c r="M8" s="45"/>
      <c r="N8" s="45"/>
      <c r="O8" s="45"/>
      <c r="P8" s="45"/>
    </row>
    <row r="9" spans="3:16" ht="21.6">
      <c r="C9" s="77" t="s">
        <v>33</v>
      </c>
      <c r="D9" s="77"/>
      <c r="E9" s="77"/>
      <c r="F9" s="77"/>
      <c r="H9" s="77" t="s">
        <v>33</v>
      </c>
      <c r="I9" s="77"/>
      <c r="J9" s="77"/>
      <c r="K9" s="77"/>
      <c r="M9" s="77" t="s">
        <v>33</v>
      </c>
      <c r="N9" s="77"/>
      <c r="O9" s="77"/>
      <c r="P9" s="77"/>
    </row>
    <row r="10" spans="3:16" ht="16.5">
      <c r="C10" s="11" t="s">
        <v>34</v>
      </c>
      <c r="D10" s="40"/>
      <c r="H10" s="11" t="s">
        <v>34</v>
      </c>
      <c r="I10" s="40"/>
      <c r="M10" s="11" t="s">
        <v>34</v>
      </c>
      <c r="N10" s="40"/>
    </row>
    <row r="11" spans="3:16" ht="16.5">
      <c r="C11" s="31" t="s">
        <v>35</v>
      </c>
      <c r="D11" s="41"/>
      <c r="H11" s="31" t="s">
        <v>35</v>
      </c>
      <c r="I11" s="41"/>
      <c r="M11" s="31" t="s">
        <v>35</v>
      </c>
      <c r="N11" s="41"/>
    </row>
    <row r="12" spans="3:16" ht="16.5">
      <c r="C12" s="34" t="s">
        <v>36</v>
      </c>
      <c r="D12" s="35">
        <f>D11*D10</f>
        <v>0</v>
      </c>
      <c r="H12" s="34" t="s">
        <v>36</v>
      </c>
      <c r="I12" s="35">
        <f>I11*I10</f>
        <v>0</v>
      </c>
      <c r="M12" s="34" t="s">
        <v>36</v>
      </c>
      <c r="N12" s="35">
        <f>N11*N10</f>
        <v>0</v>
      </c>
    </row>
    <row r="13" spans="3:16" ht="16.5">
      <c r="C13" s="11" t="s">
        <v>37</v>
      </c>
      <c r="D13" s="40"/>
      <c r="H13" s="11" t="s">
        <v>37</v>
      </c>
      <c r="I13" s="40"/>
      <c r="M13" s="11" t="s">
        <v>37</v>
      </c>
      <c r="N13" s="40"/>
    </row>
    <row r="14" spans="3:16" ht="16.5">
      <c r="C14" s="31" t="s">
        <v>38</v>
      </c>
      <c r="D14" s="41"/>
      <c r="H14" s="31" t="s">
        <v>38</v>
      </c>
      <c r="I14" s="41"/>
      <c r="M14" s="31" t="s">
        <v>38</v>
      </c>
      <c r="N14" s="41"/>
    </row>
    <row r="15" spans="3:16" ht="16.5">
      <c r="C15" s="34" t="s">
        <v>39</v>
      </c>
      <c r="D15" s="36" t="str">
        <f>IFERROR((D14/D11),"")</f>
        <v/>
      </c>
      <c r="H15" s="34" t="s">
        <v>39</v>
      </c>
      <c r="I15" s="36" t="str">
        <f>IFERROR((I14/I11),"")</f>
        <v/>
      </c>
      <c r="M15" s="34" t="s">
        <v>39</v>
      </c>
      <c r="N15" s="36" t="str">
        <f>IFERROR((N14/N11),"")</f>
        <v/>
      </c>
    </row>
    <row r="16" spans="3:16" ht="16.5">
      <c r="C16" s="46" t="s">
        <v>40</v>
      </c>
      <c r="D16" s="47">
        <f>D13-D12</f>
        <v>0</v>
      </c>
      <c r="H16" s="46" t="s">
        <v>41</v>
      </c>
      <c r="I16" s="47">
        <f>I13-I12</f>
        <v>0</v>
      </c>
      <c r="M16" s="46" t="s">
        <v>41</v>
      </c>
      <c r="N16" s="47">
        <f>N13-N12</f>
        <v>0</v>
      </c>
    </row>
    <row r="17" spans="2:16" ht="9" customHeight="1">
      <c r="C17" s="23"/>
      <c r="D17" s="24"/>
      <c r="H17" s="23"/>
      <c r="I17" s="24"/>
      <c r="M17" s="23"/>
      <c r="N17" s="24"/>
    </row>
    <row r="18" spans="2:16" ht="21.6">
      <c r="C18" s="77" t="s">
        <v>42</v>
      </c>
      <c r="D18" s="77"/>
      <c r="E18" s="77"/>
      <c r="F18" s="77"/>
      <c r="H18" s="77" t="s">
        <v>42</v>
      </c>
      <c r="I18" s="77"/>
      <c r="J18" s="77"/>
      <c r="K18" s="77"/>
      <c r="M18" s="77" t="s">
        <v>42</v>
      </c>
      <c r="N18" s="77"/>
      <c r="O18" s="77"/>
      <c r="P18" s="77"/>
    </row>
    <row r="19" spans="2:16" ht="15.75" customHeight="1">
      <c r="C19" s="22"/>
      <c r="D19" s="75" t="s">
        <v>43</v>
      </c>
      <c r="E19" s="75" t="s">
        <v>44</v>
      </c>
      <c r="F19" s="75" t="s">
        <v>45</v>
      </c>
      <c r="H19" s="22"/>
      <c r="I19" s="75" t="s">
        <v>43</v>
      </c>
      <c r="J19" s="75" t="s">
        <v>44</v>
      </c>
      <c r="K19" s="75" t="s">
        <v>45</v>
      </c>
      <c r="M19" s="22"/>
      <c r="N19" s="75" t="s">
        <v>43</v>
      </c>
      <c r="O19" s="75" t="s">
        <v>44</v>
      </c>
      <c r="P19" s="75" t="s">
        <v>45</v>
      </c>
    </row>
    <row r="20" spans="2:16">
      <c r="C20" s="22"/>
      <c r="D20" s="75"/>
      <c r="E20" s="75"/>
      <c r="F20" s="75"/>
      <c r="H20" s="22"/>
      <c r="I20" s="75"/>
      <c r="J20" s="75"/>
      <c r="K20" s="75"/>
      <c r="M20" s="22"/>
      <c r="N20" s="75"/>
      <c r="O20" s="75"/>
      <c r="P20" s="75"/>
    </row>
    <row r="21" spans="2:16" ht="7.5" customHeight="1"/>
    <row r="22" spans="2:16" ht="16.5">
      <c r="B22" s="51">
        <v>0.7</v>
      </c>
      <c r="C22" s="37" t="s">
        <v>46</v>
      </c>
      <c r="D22" s="27" t="str">
        <f t="shared" ref="D22:D25" si="0">IF(B22&lt;$D$15,"",IFERROR(($D$13/$D$14)*($D$11*B22),""))</f>
        <v/>
      </c>
      <c r="E22" s="29" t="str">
        <f>IFERROR((D22-$D$12),"")</f>
        <v/>
      </c>
      <c r="F22" s="29" t="str">
        <f>IFERROR((E22-$D$16),"")</f>
        <v/>
      </c>
      <c r="H22" s="37" t="s">
        <v>46</v>
      </c>
      <c r="I22" s="27" t="str">
        <f>IF(B22&lt;$I$15,"",IFERROR(($I$13/$I$14)*($I$11*B22),""))</f>
        <v/>
      </c>
      <c r="J22" s="29" t="str">
        <f>IFERROR((I22-$I$12),"")</f>
        <v/>
      </c>
      <c r="K22" s="29" t="str">
        <f>IFERROR((J22-$I$16),"")</f>
        <v/>
      </c>
      <c r="M22" s="37" t="s">
        <v>46</v>
      </c>
      <c r="N22" s="27" t="str">
        <f>IF(B22&lt;N15,"",IFERROR(($N$13/$N$14)*($N$11*B22),""))</f>
        <v/>
      </c>
      <c r="O22" s="29" t="str">
        <f>IFERROR((N22-$N$12),"")</f>
        <v/>
      </c>
      <c r="P22" s="29" t="str">
        <f>IFERROR((O22-$N$16),"")</f>
        <v/>
      </c>
    </row>
    <row r="23" spans="2:16" ht="16.5">
      <c r="B23" s="51">
        <v>0.8</v>
      </c>
      <c r="C23" s="38" t="s">
        <v>47</v>
      </c>
      <c r="D23" s="28" t="str">
        <f t="shared" si="0"/>
        <v/>
      </c>
      <c r="E23" s="30" t="str">
        <f t="shared" ref="E23:E25" si="1">IFERROR((D23-$D$12),"")</f>
        <v/>
      </c>
      <c r="F23" s="30" t="str">
        <f>IFERROR((E23-$D$16),"")</f>
        <v/>
      </c>
      <c r="H23" s="38" t="s">
        <v>47</v>
      </c>
      <c r="I23" s="28" t="str">
        <f t="shared" ref="I23:I25" si="2">IF(B23&lt;$I$15,"",IFERROR(($I$13/$I$14)*($I$11*B23),""))</f>
        <v/>
      </c>
      <c r="J23" s="30" t="str">
        <f t="shared" ref="J23:J25" si="3">IFERROR((I23-$I$12),"")</f>
        <v/>
      </c>
      <c r="K23" s="30" t="str">
        <f t="shared" ref="K23:K25" si="4">IFERROR((J23-$I$16),"")</f>
        <v/>
      </c>
      <c r="M23" s="38" t="s">
        <v>47</v>
      </c>
      <c r="N23" s="28" t="str">
        <f t="shared" ref="N23:N25" si="5">IF(B23&lt;N16,"",IFERROR(($N$13/$N$14)*($N$11*B23),""))</f>
        <v/>
      </c>
      <c r="O23" s="30" t="str">
        <f t="shared" ref="O23:O25" si="6">IFERROR((N23-$N$12),"")</f>
        <v/>
      </c>
      <c r="P23" s="30" t="str">
        <f t="shared" ref="P23:P25" si="7">IFERROR((O23-$N$16),"")</f>
        <v/>
      </c>
    </row>
    <row r="24" spans="2:16" ht="16.5">
      <c r="B24" s="51">
        <v>0.9</v>
      </c>
      <c r="C24" s="38" t="s">
        <v>48</v>
      </c>
      <c r="D24" s="28" t="str">
        <f t="shared" si="0"/>
        <v/>
      </c>
      <c r="E24" s="30" t="str">
        <f t="shared" si="1"/>
        <v/>
      </c>
      <c r="F24" s="30" t="str">
        <f>IFERROR((E24-$D$16),"")</f>
        <v/>
      </c>
      <c r="H24" s="38" t="s">
        <v>48</v>
      </c>
      <c r="I24" s="28" t="str">
        <f t="shared" si="2"/>
        <v/>
      </c>
      <c r="J24" s="30" t="str">
        <f t="shared" si="3"/>
        <v/>
      </c>
      <c r="K24" s="30" t="str">
        <f t="shared" si="4"/>
        <v/>
      </c>
      <c r="M24" s="38" t="s">
        <v>48</v>
      </c>
      <c r="N24" s="28" t="str">
        <f t="shared" si="5"/>
        <v/>
      </c>
      <c r="O24" s="30" t="str">
        <f t="shared" si="6"/>
        <v/>
      </c>
      <c r="P24" s="30" t="str">
        <f t="shared" si="7"/>
        <v/>
      </c>
    </row>
    <row r="25" spans="2:16" ht="16.5">
      <c r="B25" s="51">
        <v>1</v>
      </c>
      <c r="C25" s="39" t="s">
        <v>49</v>
      </c>
      <c r="D25" s="32" t="str">
        <f t="shared" si="0"/>
        <v/>
      </c>
      <c r="E25" s="33" t="str">
        <f t="shared" si="1"/>
        <v/>
      </c>
      <c r="F25" s="33" t="str">
        <f>IFERROR((E25-$D$16),"")</f>
        <v/>
      </c>
      <c r="H25" s="39" t="s">
        <v>49</v>
      </c>
      <c r="I25" s="32" t="str">
        <f t="shared" si="2"/>
        <v/>
      </c>
      <c r="J25" s="33" t="str">
        <f t="shared" si="3"/>
        <v/>
      </c>
      <c r="K25" s="33" t="str">
        <f t="shared" si="4"/>
        <v/>
      </c>
      <c r="M25" s="39" t="s">
        <v>49</v>
      </c>
      <c r="N25" s="32" t="str">
        <f t="shared" si="5"/>
        <v/>
      </c>
      <c r="O25" s="33" t="str">
        <f t="shared" si="6"/>
        <v/>
      </c>
      <c r="P25" s="33" t="str">
        <f t="shared" si="7"/>
        <v/>
      </c>
    </row>
    <row r="26" spans="2:16" ht="6" customHeight="1">
      <c r="B26" s="52"/>
    </row>
    <row r="27" spans="2:16" ht="21.6">
      <c r="B27" s="52"/>
      <c r="C27" s="77" t="s">
        <v>50</v>
      </c>
      <c r="D27" s="77"/>
      <c r="E27" s="77"/>
      <c r="F27" s="77"/>
      <c r="H27" s="77" t="s">
        <v>50</v>
      </c>
      <c r="I27" s="77"/>
      <c r="J27" s="77"/>
      <c r="K27" s="77"/>
      <c r="M27" s="77" t="s">
        <v>50</v>
      </c>
      <c r="N27" s="77"/>
      <c r="O27" s="77"/>
      <c r="P27" s="77"/>
    </row>
    <row r="28" spans="2:16" ht="16.5">
      <c r="B28" s="52"/>
      <c r="C28" s="11" t="s">
        <v>51</v>
      </c>
      <c r="D28" s="42"/>
      <c r="H28" s="11" t="s">
        <v>51</v>
      </c>
      <c r="I28" s="42"/>
      <c r="M28" s="11" t="s">
        <v>51</v>
      </c>
      <c r="N28" s="42"/>
    </row>
    <row r="29" spans="2:16" ht="16.5">
      <c r="B29" s="52"/>
      <c r="C29" s="34" t="s">
        <v>52</v>
      </c>
      <c r="D29" s="53">
        <f>D28*D10</f>
        <v>0</v>
      </c>
      <c r="H29" s="34" t="s">
        <v>52</v>
      </c>
      <c r="I29" s="53">
        <f>I28*I10</f>
        <v>0</v>
      </c>
      <c r="M29" s="34" t="s">
        <v>52</v>
      </c>
      <c r="N29" s="53">
        <f>N28*N10</f>
        <v>0</v>
      </c>
    </row>
    <row r="30" spans="2:16" ht="16.5">
      <c r="B30" s="52"/>
      <c r="C30" s="13" t="s">
        <v>53</v>
      </c>
      <c r="D30" s="43"/>
      <c r="H30" s="13" t="s">
        <v>53</v>
      </c>
      <c r="I30" s="43"/>
      <c r="M30" s="13" t="s">
        <v>53</v>
      </c>
      <c r="N30" s="43"/>
    </row>
    <row r="31" spans="2:16" ht="16.5">
      <c r="B31" s="52"/>
      <c r="C31" s="31" t="s">
        <v>54</v>
      </c>
      <c r="D31" s="41"/>
      <c r="H31" s="31" t="s">
        <v>54</v>
      </c>
      <c r="I31" s="41"/>
      <c r="M31" s="31" t="s">
        <v>54</v>
      </c>
      <c r="N31" s="41"/>
    </row>
    <row r="32" spans="2:16" ht="16.5">
      <c r="B32" s="52"/>
      <c r="C32" s="34" t="s">
        <v>55</v>
      </c>
      <c r="D32" s="36" t="str">
        <f>IFERROR((D31/D28),"")</f>
        <v/>
      </c>
      <c r="H32" s="34" t="s">
        <v>55</v>
      </c>
      <c r="I32" s="36" t="str">
        <f>IFERROR((I31/I28),"")</f>
        <v/>
      </c>
      <c r="M32" s="34" t="s">
        <v>55</v>
      </c>
      <c r="N32" s="36" t="str">
        <f>IFERROR((N31/N28),"")</f>
        <v/>
      </c>
    </row>
    <row r="33" spans="1:18" ht="16.5">
      <c r="B33" s="52"/>
      <c r="C33" s="46" t="s">
        <v>56</v>
      </c>
      <c r="D33" s="47">
        <f>D30-D29</f>
        <v>0</v>
      </c>
      <c r="H33" s="46" t="s">
        <v>56</v>
      </c>
      <c r="I33" s="47">
        <f>I30-I29</f>
        <v>0</v>
      </c>
      <c r="M33" s="46" t="s">
        <v>56</v>
      </c>
      <c r="N33" s="47">
        <f>N30-N29</f>
        <v>0</v>
      </c>
    </row>
    <row r="34" spans="1:18" ht="5.25" customHeight="1">
      <c r="B34" s="52"/>
      <c r="C34" s="26"/>
      <c r="D34" s="44"/>
      <c r="H34" s="26"/>
      <c r="I34" s="44"/>
      <c r="M34" s="26"/>
      <c r="N34" s="44"/>
    </row>
    <row r="35" spans="1:18" ht="21.6">
      <c r="B35" s="52"/>
      <c r="C35" s="77" t="s">
        <v>57</v>
      </c>
      <c r="D35" s="77"/>
      <c r="E35" s="77"/>
      <c r="F35" s="77"/>
      <c r="H35" s="77" t="s">
        <v>57</v>
      </c>
      <c r="I35" s="77"/>
      <c r="J35" s="77"/>
      <c r="K35" s="77"/>
      <c r="M35" s="77" t="s">
        <v>57</v>
      </c>
      <c r="N35" s="77"/>
      <c r="O35" s="77"/>
      <c r="P35" s="77"/>
    </row>
    <row r="36" spans="1:18" ht="15.75" customHeight="1">
      <c r="B36" s="52"/>
      <c r="C36" s="22"/>
      <c r="D36" s="75" t="s">
        <v>43</v>
      </c>
      <c r="E36" s="75" t="s">
        <v>44</v>
      </c>
      <c r="F36" s="75" t="s">
        <v>45</v>
      </c>
      <c r="H36" s="22"/>
      <c r="I36" s="75" t="s">
        <v>43</v>
      </c>
      <c r="J36" s="75" t="s">
        <v>44</v>
      </c>
      <c r="K36" s="75" t="s">
        <v>45</v>
      </c>
      <c r="M36" s="22"/>
      <c r="N36" s="75" t="s">
        <v>43</v>
      </c>
      <c r="O36" s="75" t="s">
        <v>44</v>
      </c>
      <c r="P36" s="75" t="s">
        <v>45</v>
      </c>
    </row>
    <row r="37" spans="1:18">
      <c r="B37" s="52"/>
      <c r="C37" s="22"/>
      <c r="D37" s="75"/>
      <c r="E37" s="75"/>
      <c r="F37" s="75"/>
      <c r="H37" s="22"/>
      <c r="I37" s="75"/>
      <c r="J37" s="75"/>
      <c r="K37" s="75"/>
      <c r="M37" s="22"/>
      <c r="N37" s="75"/>
      <c r="O37" s="75"/>
      <c r="P37" s="75"/>
    </row>
    <row r="38" spans="1:18" ht="6" customHeight="1">
      <c r="B38" s="52"/>
    </row>
    <row r="39" spans="1:18" ht="16.5">
      <c r="B39" s="51">
        <v>0.7</v>
      </c>
      <c r="C39" s="37" t="s">
        <v>46</v>
      </c>
      <c r="D39" s="27" t="str">
        <f>IF(B39&lt;$D$32,"",IFERROR(($D$30/$D$31)*($D$28*B39),""))</f>
        <v/>
      </c>
      <c r="E39" s="29" t="str">
        <f>IFERROR((D39-$D$29),"")</f>
        <v/>
      </c>
      <c r="F39" s="29" t="str">
        <f>IFERROR((E39-$D$33),"")</f>
        <v/>
      </c>
      <c r="H39" s="37" t="s">
        <v>46</v>
      </c>
      <c r="I39" s="27" t="str">
        <f>IF(B39&lt;I32,"",IFERROR(($I$30/$I$31)*($I$28*B39),""))</f>
        <v/>
      </c>
      <c r="J39" s="29" t="str">
        <f>IFERROR((I39-$I$29),"")</f>
        <v/>
      </c>
      <c r="K39" s="29" t="str">
        <f>IFERROR((J39-$I$33),"")</f>
        <v/>
      </c>
      <c r="M39" s="37" t="s">
        <v>46</v>
      </c>
      <c r="N39" s="27" t="str">
        <f>IF(B39&lt;N32,"",IFERROR(($N$30/$N$31)*($N$28*B39),""))</f>
        <v/>
      </c>
      <c r="O39" s="29" t="str">
        <f>IFERROR((N39-$N$29),"")</f>
        <v/>
      </c>
      <c r="P39" s="29" t="str">
        <f>IFERROR((O39-$N$33),"")</f>
        <v/>
      </c>
    </row>
    <row r="40" spans="1:18" ht="16.5">
      <c r="B40" s="51">
        <v>0.8</v>
      </c>
      <c r="C40" s="38" t="s">
        <v>47</v>
      </c>
      <c r="D40" s="28" t="str">
        <f t="shared" ref="D40:D42" si="8">IF(B40&lt;$D$32,"",IFERROR(($D$30/$D$31)*($D$28*B40),""))</f>
        <v/>
      </c>
      <c r="E40" s="30" t="str">
        <f t="shared" ref="E40:E42" si="9">IFERROR((D40-$D$29),"")</f>
        <v/>
      </c>
      <c r="F40" s="30" t="str">
        <f t="shared" ref="F40:F42" si="10">IFERROR((E40-$D$33),"")</f>
        <v/>
      </c>
      <c r="H40" s="38" t="s">
        <v>47</v>
      </c>
      <c r="I40" s="28" t="str">
        <f t="shared" ref="I40:I42" si="11">IF(B40&lt;I33,"",IFERROR(($I$30/$I$31)*($I$28*B40),""))</f>
        <v/>
      </c>
      <c r="J40" s="30" t="str">
        <f t="shared" ref="J40:J42" si="12">IFERROR((I40-$I$29),"")</f>
        <v/>
      </c>
      <c r="K40" s="30" t="str">
        <f t="shared" ref="K40:K42" si="13">IFERROR((J40-$I$33),"")</f>
        <v/>
      </c>
      <c r="M40" s="38" t="s">
        <v>47</v>
      </c>
      <c r="N40" s="28" t="str">
        <f t="shared" ref="N40:N42" si="14">IF(B40&lt;N33,"",IFERROR(($N$30/$N$31)*($N$28*B40),""))</f>
        <v/>
      </c>
      <c r="O40" s="30" t="str">
        <f t="shared" ref="O40:O42" si="15">IFERROR((N40-$N$29),"")</f>
        <v/>
      </c>
      <c r="P40" s="30" t="str">
        <f t="shared" ref="P40:P42" si="16">IFERROR((O40-$N$33),"")</f>
        <v/>
      </c>
    </row>
    <row r="41" spans="1:18" ht="16.5">
      <c r="B41" s="51">
        <v>0.9</v>
      </c>
      <c r="C41" s="38" t="s">
        <v>48</v>
      </c>
      <c r="D41" s="28" t="str">
        <f t="shared" si="8"/>
        <v/>
      </c>
      <c r="E41" s="30" t="str">
        <f t="shared" si="9"/>
        <v/>
      </c>
      <c r="F41" s="30" t="str">
        <f t="shared" si="10"/>
        <v/>
      </c>
      <c r="H41" s="38" t="s">
        <v>48</v>
      </c>
      <c r="I41" s="28" t="str">
        <f t="shared" si="11"/>
        <v/>
      </c>
      <c r="J41" s="30" t="str">
        <f t="shared" si="12"/>
        <v/>
      </c>
      <c r="K41" s="30" t="str">
        <f t="shared" si="13"/>
        <v/>
      </c>
      <c r="M41" s="38" t="s">
        <v>48</v>
      </c>
      <c r="N41" s="28" t="str">
        <f t="shared" si="14"/>
        <v/>
      </c>
      <c r="O41" s="30" t="str">
        <f t="shared" si="15"/>
        <v/>
      </c>
      <c r="P41" s="30" t="str">
        <f t="shared" si="16"/>
        <v/>
      </c>
    </row>
    <row r="42" spans="1:18" ht="16.5">
      <c r="B42" s="51">
        <v>1</v>
      </c>
      <c r="C42" s="39" t="s">
        <v>49</v>
      </c>
      <c r="D42" s="32" t="str">
        <f t="shared" si="8"/>
        <v/>
      </c>
      <c r="E42" s="33" t="str">
        <f t="shared" si="9"/>
        <v/>
      </c>
      <c r="F42" s="33" t="str">
        <f t="shared" si="10"/>
        <v/>
      </c>
      <c r="H42" s="39" t="s">
        <v>49</v>
      </c>
      <c r="I42" s="32" t="str">
        <f t="shared" si="11"/>
        <v/>
      </c>
      <c r="J42" s="33" t="str">
        <f t="shared" si="12"/>
        <v/>
      </c>
      <c r="K42" s="33" t="str">
        <f t="shared" si="13"/>
        <v/>
      </c>
      <c r="M42" s="39" t="s">
        <v>49</v>
      </c>
      <c r="N42" s="32" t="str">
        <f t="shared" si="14"/>
        <v/>
      </c>
      <c r="O42" s="33" t="str">
        <f t="shared" si="15"/>
        <v/>
      </c>
      <c r="P42" s="33" t="str">
        <f t="shared" si="16"/>
        <v/>
      </c>
    </row>
    <row r="45" spans="1:18">
      <c r="A45" s="69" t="s">
        <v>26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>
      <c r="A46" s="70" t="s">
        <v>27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</sheetData>
  <sheetProtection algorithmName="SHA-512" hashValue="TGP26pqOhht8OmaEb2yUNUYlWIvYK60e8avUgcTEOf4dc/fftm5bwMzO1wk6Rp/Mfyj3O/8eypJ1HWB7BW9Nbg==" saltValue="rgyBMJPDnDe1zmMCG4qKDg==" spinCount="100000" sheet="1" objects="1" scenarios="1" selectLockedCells="1"/>
  <mergeCells count="36">
    <mergeCell ref="A45:R45"/>
    <mergeCell ref="A46:R46"/>
    <mergeCell ref="H35:K35"/>
    <mergeCell ref="M35:P35"/>
    <mergeCell ref="C18:F18"/>
    <mergeCell ref="C27:F27"/>
    <mergeCell ref="H18:K18"/>
    <mergeCell ref="H27:K27"/>
    <mergeCell ref="M18:P18"/>
    <mergeCell ref="M27:P27"/>
    <mergeCell ref="N19:N20"/>
    <mergeCell ref="O19:O20"/>
    <mergeCell ref="P19:P20"/>
    <mergeCell ref="C35:F35"/>
    <mergeCell ref="C7:F7"/>
    <mergeCell ref="C9:F9"/>
    <mergeCell ref="M7:P7"/>
    <mergeCell ref="H7:K7"/>
    <mergeCell ref="H9:K9"/>
    <mergeCell ref="M9:P9"/>
    <mergeCell ref="C2:H4"/>
    <mergeCell ref="K36:K37"/>
    <mergeCell ref="N36:N37"/>
    <mergeCell ref="O36:O37"/>
    <mergeCell ref="P36:P37"/>
    <mergeCell ref="D19:D20"/>
    <mergeCell ref="E19:E20"/>
    <mergeCell ref="F19:F20"/>
    <mergeCell ref="I19:I20"/>
    <mergeCell ref="J19:J20"/>
    <mergeCell ref="K19:K20"/>
    <mergeCell ref="D36:D37"/>
    <mergeCell ref="E36:E37"/>
    <mergeCell ref="F36:F37"/>
    <mergeCell ref="I36:I37"/>
    <mergeCell ref="J36:J37"/>
  </mergeCells>
  <conditionalFormatting sqref="F22:F25">
    <cfRule type="iconSet" priority="3">
      <iconSet iconSet="3Arrows">
        <cfvo type="percent" val="0"/>
        <cfvo type="num" val="0"/>
        <cfvo type="num" val="1"/>
      </iconSet>
    </cfRule>
  </conditionalFormatting>
  <conditionalFormatting sqref="F39:F42">
    <cfRule type="iconSet" priority="2">
      <iconSet iconSet="3Arrows">
        <cfvo type="percent" val="0"/>
        <cfvo type="num" val="0"/>
        <cfvo type="num" val="1"/>
      </iconSet>
    </cfRule>
  </conditionalFormatting>
  <conditionalFormatting sqref="K39:K42 K22:K25 P22:P25 P39:P42">
    <cfRule type="iconSet" priority="1">
      <iconSet iconSet="3Arrows">
        <cfvo type="percent" val="0"/>
        <cfvo type="num" val="0"/>
        <cfvo type="num" val="1"/>
      </iconSet>
    </cfRule>
  </conditionalFormatting>
  <pageMargins left="0.7" right="0.7" top="0.75" bottom="0.75" header="0.3" footer="0.3"/>
  <customProperties>
    <customPr name="_pios_id" r:id="rId1"/>
  </customProperties>
  <ignoredErrors>
    <ignoredError sqref="D29 I29 N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Palmer</dc:creator>
  <cp:keywords/>
  <dc:description/>
  <cp:lastModifiedBy>Caroline Holder</cp:lastModifiedBy>
  <cp:revision/>
  <dcterms:created xsi:type="dcterms:W3CDTF">2024-12-20T09:44:27Z</dcterms:created>
  <dcterms:modified xsi:type="dcterms:W3CDTF">2026-02-06T13:15:48Z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cdfca4-3082-480b-8e7c-f1287b60b1e3_Enabled">
    <vt:lpwstr>true</vt:lpwstr>
  </property>
  <property fmtid="{D5CDD505-2E9C-101B-9397-08002B2CF9AE}" pid="3" name="MSIP_Label_5bcdfca4-3082-480b-8e7c-f1287b60b1e3_SetDate">
    <vt:lpwstr>2024-12-20T10:15:34Z</vt:lpwstr>
  </property>
  <property fmtid="{D5CDD505-2E9C-101B-9397-08002B2CF9AE}" pid="4" name="MSIP_Label_5bcdfca4-3082-480b-8e7c-f1287b60b1e3_Method">
    <vt:lpwstr>Standard</vt:lpwstr>
  </property>
  <property fmtid="{D5CDD505-2E9C-101B-9397-08002B2CF9AE}" pid="5" name="MSIP_Label_5bcdfca4-3082-480b-8e7c-f1287b60b1e3_Name">
    <vt:lpwstr>Internal (Restricted)</vt:lpwstr>
  </property>
  <property fmtid="{D5CDD505-2E9C-101B-9397-08002B2CF9AE}" pid="6" name="MSIP_Label_5bcdfca4-3082-480b-8e7c-f1287b60b1e3_SiteId">
    <vt:lpwstr>ab90ccb8-7c86-44ce-a472-e122f71345d0</vt:lpwstr>
  </property>
  <property fmtid="{D5CDD505-2E9C-101B-9397-08002B2CF9AE}" pid="7" name="MSIP_Label_5bcdfca4-3082-480b-8e7c-f1287b60b1e3_ActionId">
    <vt:lpwstr>28d37b35-7d21-47ea-ba24-332dc1d85960</vt:lpwstr>
  </property>
  <property fmtid="{D5CDD505-2E9C-101B-9397-08002B2CF9AE}" pid="8" name="MSIP_Label_5bcdfca4-3082-480b-8e7c-f1287b60b1e3_ContentBits">
    <vt:lpwstr>0</vt:lpwstr>
  </property>
</Properties>
</file>